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192.168.0.221\przetargi\Przetargi 2022\odbiór odpadów\dokumenty od Krzysztofa\"/>
    </mc:Choice>
  </mc:AlternateContent>
  <xr:revisionPtr revIDLastSave="0" documentId="13_ncr:1_{18822EFE-0EC8-463D-A0EF-055498E1B8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ne do przetargu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2" i="3" l="1"/>
  <c r="Q32" i="3" s="1"/>
  <c r="O11" i="3"/>
  <c r="Q11" i="3" l="1"/>
  <c r="O7" i="3"/>
  <c r="O6" i="3"/>
  <c r="O14" i="3"/>
  <c r="O15" i="3"/>
  <c r="O16" i="3"/>
  <c r="O17" i="3"/>
  <c r="O18" i="3"/>
  <c r="O19" i="3"/>
  <c r="O20" i="3"/>
  <c r="O21" i="3"/>
  <c r="O22" i="3"/>
  <c r="P22" i="3" s="1"/>
  <c r="O23" i="3"/>
  <c r="O24" i="3"/>
  <c r="O25" i="3"/>
  <c r="O26" i="3"/>
  <c r="O27" i="3"/>
  <c r="O28" i="3"/>
  <c r="O29" i="3"/>
  <c r="Q29" i="3" s="1"/>
  <c r="O30" i="3"/>
  <c r="Q30" i="3" s="1"/>
  <c r="O31" i="3"/>
  <c r="P31" i="3" s="1"/>
  <c r="Q31" i="3" s="1"/>
  <c r="Q7" i="3" l="1"/>
  <c r="O12" i="3"/>
  <c r="Q12" i="3" s="1"/>
  <c r="O9" i="3"/>
  <c r="O10" i="3"/>
  <c r="O8" i="3"/>
  <c r="Q9" i="3" l="1"/>
  <c r="Q8" i="3"/>
  <c r="Q10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6" i="3"/>
</calcChain>
</file>

<file path=xl/sharedStrings.xml><?xml version="1.0" encoding="utf-8"?>
<sst xmlns="http://schemas.openxmlformats.org/spreadsheetml/2006/main" count="219" uniqueCount="50">
  <si>
    <t>Rok</t>
  </si>
  <si>
    <t>Miesiąc</t>
  </si>
  <si>
    <t>VII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</si>
  <si>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</si>
  <si>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</si>
  <si>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</si>
  <si>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</si>
  <si>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</si>
  <si>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</si>
  <si>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</si>
  <si>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</si>
  <si>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</si>
  <si>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</si>
  <si>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</si>
  <si>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Suma wszystkich odebranych odpadów</t>
  </si>
  <si>
    <t>Lp.</t>
  </si>
  <si>
    <t>Opakowania zawiera- jące pozostałości substancji niebezpie- cznych lub nimi zanie- czyszczone (opakowa-nia po farbach, lakie- rach, olejach itp.)    /15 01 10*/</t>
  </si>
  <si>
    <t>Zmieszane odpady komunalne                /20 03 01/</t>
  </si>
  <si>
    <t>Opakowania                  z papieru i tektury      /15 01 01/</t>
  </si>
  <si>
    <t>Opakowania                 z tworzyw sztucznych         /15 01 02/</t>
  </si>
  <si>
    <t>Opakowania               ze szkła bezbarwnego                /15 01 07/</t>
  </si>
  <si>
    <t>Opakowania                ze szkła kolorowego              /15 01 07/</t>
  </si>
  <si>
    <t>Odpady biodegradowalne    /20 02 01/</t>
  </si>
  <si>
    <t>Wielkogabaryty       /20 03 07/</t>
  </si>
  <si>
    <t>Zużyte urządzenia elektryczne i elektroniczne            /20 01 36/</t>
  </si>
  <si>
    <t>Zużyte opony             /16 01 03/</t>
  </si>
  <si>
    <t>Odpady betonu oraz gruz betonowy z rozbiórek i remontów /17 01 01/</t>
  </si>
  <si>
    <t>Lampy fluorescencyjne i inne odpady  zawierające rtęć (świetlówki, termometry)             /20 01 21*/</t>
  </si>
  <si>
    <t>Urządzenia zawierające freon (lodówki)                  /20 01 23*/</t>
  </si>
  <si>
    <t>Zużyte urządzenia elektryczne i elektroniczne            /20 01 35*/</t>
  </si>
  <si>
    <t xml:space="preserve">Przeterminowane leki /20 01 32/                       </t>
  </si>
  <si>
    <t>Baterie i akumulatory /20 01 34/</t>
  </si>
  <si>
    <t>Odpady wytworzone podczas iniekcji domowych (zużyte igły, strzykawki itp.)   /ex 20 01 99/</t>
  </si>
  <si>
    <t>Opakowania ze szkła (kolorowe)                 /15 01 07/</t>
  </si>
  <si>
    <t>Opakowania z metali /15 01 04/                /20 01 40/</t>
  </si>
  <si>
    <t xml:space="preserve">              PSZOK:</t>
  </si>
  <si>
    <t>Średnia miesięczna ilość  odpadów</t>
  </si>
  <si>
    <t>Przewidywany  ilość odpadów w okresie o 12 miesięcy</t>
  </si>
  <si>
    <t>tworzywa sztuczne       /20 01 39/</t>
  </si>
  <si>
    <t>Ilość odpadów [Mg] w okresie 01.10.2021 r. - 30.09.2022 r.</t>
  </si>
  <si>
    <t>Odpady biodegradowalne     /20 01 08/</t>
  </si>
  <si>
    <t>Popiół i żużel z palenisk domowych  /20 01 99/</t>
  </si>
  <si>
    <t xml:space="preserve"> ---- </t>
  </si>
  <si>
    <t xml:space="preserve"> ----- </t>
  </si>
  <si>
    <t xml:space="preserve"> ----</t>
  </si>
  <si>
    <t xml:space="preserve"> -</t>
  </si>
  <si>
    <t xml:space="preserve"> - </t>
  </si>
  <si>
    <t>Opakowania                  z papieru i tektury   /15 01 01/                 /20 01 01/</t>
  </si>
  <si>
    <t xml:space="preserve">Szkło płaskie                             /20 01 02/ </t>
  </si>
  <si>
    <t>Tekstylia                   /20 01 10/                 /20 01 11/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</si>
</sst>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0" fillId="0" borderId="0" xfId="0" applyFill="1" applyBorder="1"/>
    <xf numFmtId="2" fontId="1" fillId="0" borderId="1" xfId="0" applyNumberFormat="1" applyFont="1" applyBorder="1" applyAlignment="1">
      <alignment vertical="center"/>
    </xf>
    <xf numFmtId="2" fontId="0" fillId="3" borderId="1" xfId="0" applyNumberFormat="1" applyFill="1" applyBorder="1" applyAlignment="1">
      <alignment horizontal="center" vertical="center"/>
    </xf>
    <xf numFmtId="2" fontId="1" fillId="0" borderId="0" xfId="0" applyNumberFormat="1" applyFont="1"/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3428D-B031-4A24-AE2A-11BB8D6910CE}">
  <sheetPr>
    <pageSetUpPr fitToPage="1"/>
  </sheetPr>
  <dimension ref="A2:R55"/>
  <sheetViews>
    <sheetView tabSelected="1" workbookViewId="0">
      <pane xSplit="12" ySplit="8" topLeftCell="M28" activePane="bottomRight" state="frozen"/>
      <selection pane="topRight" activeCell="O1" sqref="O1"/>
      <selection pane="bottomLeft" activeCell="A9" sqref="A9"/>
      <selection pane="bottomRight" activeCell="F34" sqref="F34"/>
    </sheetView>
  </sheetViews>
  <sheetFormatPr defaultRowHeight="15" x14ac:dyDescent="0.25"/>
  <cols>
    <col min="1" max="1" width="3.7109375" style="1" customWidth="1"/>
    <col min="2" max="2" width="17.7109375" customWidth="1"/>
    <col min="3" max="14" width="9.140625" customWidth="1"/>
    <col min="15" max="15" width="10.140625" customWidth="1"/>
    <col min="16" max="16" width="14.42578125" customWidth="1"/>
    <col min="17" max="17" width="11.42578125" customWidth="1"/>
    <col min="18" max="18" width="9.140625" style="17"/>
  </cols>
  <sheetData>
    <row r="2" spans="1:17" ht="24.95" customHeight="1" x14ac:dyDescent="0.25">
      <c r="B2" s="4" t="s">
        <v>0</v>
      </c>
      <c r="C2" s="4">
        <v>2021</v>
      </c>
      <c r="D2" s="4">
        <v>2021</v>
      </c>
      <c r="E2" s="4">
        <v>2021</v>
      </c>
      <c r="F2" s="4">
        <v>2022</v>
      </c>
      <c r="G2" s="4">
        <v>2022</v>
      </c>
      <c r="H2" s="4">
        <v>2022</v>
      </c>
      <c r="I2" s="4">
        <v>2022</v>
      </c>
      <c r="J2" s="4">
        <v>2022</v>
      </c>
      <c r="K2" s="4">
        <v>2022</v>
      </c>
      <c r="L2" s="4">
        <v>2022</v>
      </c>
      <c r="M2" s="4">
        <v>2022</v>
      </c>
      <c r="N2" s="4">
        <v>2022</v>
      </c>
      <c r="O2" s="23" t="s">
        <v>14</v>
      </c>
      <c r="P2" s="23" t="s">
        <v>37</v>
      </c>
      <c r="Q2" s="24" t="s">
        <v>36</v>
      </c>
    </row>
    <row r="3" spans="1:17" ht="24.95" customHeight="1" x14ac:dyDescent="0.25">
      <c r="B3" s="4" t="s">
        <v>1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12" t="s">
        <v>2</v>
      </c>
      <c r="M3" s="12" t="s">
        <v>3</v>
      </c>
      <c r="N3" s="12" t="s">
        <v>4</v>
      </c>
      <c r="O3" s="23"/>
      <c r="P3" s="23"/>
      <c r="Q3" s="24"/>
    </row>
    <row r="4" spans="1:17" ht="43.5" customHeight="1" x14ac:dyDescent="0.25">
      <c r="B4" s="25" t="s">
        <v>39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14"/>
      <c r="N4" s="14"/>
      <c r="O4" s="23"/>
      <c r="P4" s="23"/>
      <c r="Q4" s="24"/>
    </row>
    <row r="5" spans="1:17" x14ac:dyDescent="0.25">
      <c r="A5" s="2" t="s">
        <v>15</v>
      </c>
      <c r="B5" s="11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15">
        <v>16</v>
      </c>
    </row>
    <row r="6" spans="1:17" ht="42" customHeight="1" x14ac:dyDescent="0.25">
      <c r="A6" s="2">
        <v>1</v>
      </c>
      <c r="B6" s="9" t="s">
        <v>17</v>
      </c>
      <c r="C6" s="2">
        <v>93.5</v>
      </c>
      <c r="D6" s="2">
        <v>88.88</v>
      </c>
      <c r="E6" s="6">
        <v>104.48</v>
      </c>
      <c r="F6" s="2">
        <v>44.54</v>
      </c>
      <c r="G6" s="6">
        <v>57.22</v>
      </c>
      <c r="H6" s="2">
        <v>49.18</v>
      </c>
      <c r="I6" s="2">
        <v>79.14</v>
      </c>
      <c r="J6" s="2">
        <v>64.78</v>
      </c>
      <c r="K6" s="2">
        <v>64.7</v>
      </c>
      <c r="L6" s="13">
        <v>67.88</v>
      </c>
      <c r="M6" s="13">
        <v>76.78</v>
      </c>
      <c r="N6" s="13">
        <v>59.02</v>
      </c>
      <c r="O6" s="5">
        <f>SUM(C6:N6)</f>
        <v>850.1</v>
      </c>
      <c r="P6" s="7">
        <v>765</v>
      </c>
      <c r="Q6" s="16">
        <f>P6/12</f>
        <v>63.75</v>
      </c>
    </row>
    <row r="7" spans="1:17" ht="42" customHeight="1" x14ac:dyDescent="0.25">
      <c r="A7" s="2">
        <v>2</v>
      </c>
      <c r="B7" s="9" t="s">
        <v>18</v>
      </c>
      <c r="C7" s="2">
        <v>1.86</v>
      </c>
      <c r="D7" s="2">
        <v>2.42</v>
      </c>
      <c r="E7" s="6">
        <v>2.34</v>
      </c>
      <c r="F7" s="2">
        <v>3.12</v>
      </c>
      <c r="G7" s="2">
        <v>2.2599999999999998</v>
      </c>
      <c r="H7" s="2">
        <v>2.88</v>
      </c>
      <c r="I7" s="2">
        <v>3.72</v>
      </c>
      <c r="J7" s="2">
        <v>2.7</v>
      </c>
      <c r="K7" s="2">
        <v>3.6</v>
      </c>
      <c r="L7" s="13">
        <v>2.64</v>
      </c>
      <c r="M7" s="13">
        <v>2.06</v>
      </c>
      <c r="N7" s="13">
        <v>2.54</v>
      </c>
      <c r="O7" s="7">
        <f>SUM(C7:N7)</f>
        <v>32.14</v>
      </c>
      <c r="P7" s="7">
        <v>39</v>
      </c>
      <c r="Q7" s="16">
        <f t="shared" ref="Q7:Q12" si="0">P7/12</f>
        <v>3.25</v>
      </c>
    </row>
    <row r="8" spans="1:17" ht="38.25" x14ac:dyDescent="0.25">
      <c r="A8" s="2">
        <v>3</v>
      </c>
      <c r="B8" s="9" t="s">
        <v>19</v>
      </c>
      <c r="C8" s="2">
        <v>8.2799999999999994</v>
      </c>
      <c r="D8" s="2">
        <v>8.64</v>
      </c>
      <c r="E8" s="2">
        <v>11.18</v>
      </c>
      <c r="F8" s="2">
        <v>8.84</v>
      </c>
      <c r="G8" s="2">
        <v>9.18</v>
      </c>
      <c r="H8" s="2">
        <v>8.7799999999999994</v>
      </c>
      <c r="I8" s="2">
        <v>11.2</v>
      </c>
      <c r="J8" s="6">
        <v>9.84</v>
      </c>
      <c r="K8" s="2">
        <v>9.1199999999999992</v>
      </c>
      <c r="L8" s="13">
        <v>13.08</v>
      </c>
      <c r="M8" s="13">
        <v>10.02</v>
      </c>
      <c r="N8" s="13">
        <v>9.66</v>
      </c>
      <c r="O8" s="4">
        <f t="shared" ref="O8:O12" si="1">SUM(C8:M8)</f>
        <v>108.16</v>
      </c>
      <c r="P8" s="7">
        <v>125.28</v>
      </c>
      <c r="Q8" s="16">
        <f t="shared" si="0"/>
        <v>10.44</v>
      </c>
    </row>
    <row r="9" spans="1:17" ht="42" customHeight="1" x14ac:dyDescent="0.25">
      <c r="A9" s="2">
        <v>4</v>
      </c>
      <c r="B9" s="9" t="s">
        <v>20</v>
      </c>
      <c r="C9" s="2">
        <v>8.74</v>
      </c>
      <c r="D9" s="6">
        <v>10</v>
      </c>
      <c r="E9" s="2">
        <v>9.44</v>
      </c>
      <c r="F9" s="2">
        <v>10.3</v>
      </c>
      <c r="G9" s="2">
        <v>9.6999999999999993</v>
      </c>
      <c r="H9" s="2">
        <v>9.5</v>
      </c>
      <c r="I9" s="2">
        <v>11.86</v>
      </c>
      <c r="J9" s="6">
        <v>10.26</v>
      </c>
      <c r="K9" s="2">
        <v>8.26</v>
      </c>
      <c r="L9" s="13">
        <v>12.28</v>
      </c>
      <c r="M9" s="13">
        <v>9.06</v>
      </c>
      <c r="N9" s="13">
        <v>8.64</v>
      </c>
      <c r="O9" s="4">
        <f t="shared" si="1"/>
        <v>109.40000000000002</v>
      </c>
      <c r="P9" s="7">
        <v>150</v>
      </c>
      <c r="Q9" s="16">
        <f t="shared" si="0"/>
        <v>12.5</v>
      </c>
    </row>
    <row r="10" spans="1:17" ht="42" customHeight="1" x14ac:dyDescent="0.25">
      <c r="A10" s="2">
        <v>5</v>
      </c>
      <c r="B10" s="9" t="s">
        <v>21</v>
      </c>
      <c r="C10" s="6">
        <v>2.5</v>
      </c>
      <c r="D10" s="6">
        <v>2.82</v>
      </c>
      <c r="E10" s="6">
        <v>2.4</v>
      </c>
      <c r="F10" s="6">
        <v>2.84</v>
      </c>
      <c r="G10" s="6">
        <v>2.2999999999999998</v>
      </c>
      <c r="H10" s="6">
        <v>5.22</v>
      </c>
      <c r="I10" s="6">
        <v>3.56</v>
      </c>
      <c r="J10" s="6">
        <v>4.22</v>
      </c>
      <c r="K10" s="6">
        <v>3.16</v>
      </c>
      <c r="L10" s="18">
        <v>5.42</v>
      </c>
      <c r="M10" s="18">
        <v>3.84</v>
      </c>
      <c r="N10" s="18">
        <v>3.54</v>
      </c>
      <c r="O10" s="7">
        <f t="shared" si="1"/>
        <v>38.28</v>
      </c>
      <c r="P10" s="7">
        <v>65</v>
      </c>
      <c r="Q10" s="16">
        <f t="shared" si="0"/>
        <v>5.416666666666667</v>
      </c>
    </row>
    <row r="11" spans="1:17" ht="42" customHeight="1" x14ac:dyDescent="0.25">
      <c r="A11" s="2">
        <v>6</v>
      </c>
      <c r="B11" s="9" t="s">
        <v>40</v>
      </c>
      <c r="C11" s="6">
        <v>28.5</v>
      </c>
      <c r="D11" s="6">
        <v>30.94</v>
      </c>
      <c r="E11" s="6">
        <v>8.98</v>
      </c>
      <c r="F11" s="6">
        <v>5.94</v>
      </c>
      <c r="G11" s="6">
        <v>8.94</v>
      </c>
      <c r="H11" s="6">
        <v>11.42</v>
      </c>
      <c r="I11" s="6">
        <v>25.88</v>
      </c>
      <c r="J11" s="6">
        <v>35.880000000000003</v>
      </c>
      <c r="K11" s="6">
        <v>34.94</v>
      </c>
      <c r="L11" s="18">
        <v>29.32</v>
      </c>
      <c r="M11" s="18">
        <v>36.4</v>
      </c>
      <c r="N11" s="18">
        <v>32.479999999999997</v>
      </c>
      <c r="O11" s="7">
        <f t="shared" si="1"/>
        <v>257.14</v>
      </c>
      <c r="P11" s="7">
        <v>300</v>
      </c>
      <c r="Q11" s="16">
        <f t="shared" si="0"/>
        <v>25</v>
      </c>
    </row>
    <row r="12" spans="1:17" ht="42" customHeight="1" x14ac:dyDescent="0.25">
      <c r="A12" s="2">
        <v>7</v>
      </c>
      <c r="B12" s="9" t="s">
        <v>41</v>
      </c>
      <c r="C12" s="2" t="s">
        <v>42</v>
      </c>
      <c r="D12" s="6" t="s">
        <v>44</v>
      </c>
      <c r="E12" s="6" t="s">
        <v>44</v>
      </c>
      <c r="F12" s="6">
        <v>80.58</v>
      </c>
      <c r="G12" s="6">
        <v>61.48</v>
      </c>
      <c r="H12" s="6">
        <v>58.3</v>
      </c>
      <c r="I12" s="6">
        <v>47.96</v>
      </c>
      <c r="J12" s="6">
        <v>30.66</v>
      </c>
      <c r="K12" s="2" t="s">
        <v>42</v>
      </c>
      <c r="L12" s="2" t="s">
        <v>43</v>
      </c>
      <c r="M12" s="2" t="s">
        <v>43</v>
      </c>
      <c r="N12" s="2" t="s">
        <v>43</v>
      </c>
      <c r="O12" s="4">
        <f t="shared" si="1"/>
        <v>278.98</v>
      </c>
      <c r="P12" s="7">
        <v>570</v>
      </c>
      <c r="Q12" s="16">
        <f t="shared" si="0"/>
        <v>47.5</v>
      </c>
    </row>
    <row r="13" spans="1:17" ht="45" customHeight="1" x14ac:dyDescent="0.25">
      <c r="A13" s="2"/>
      <c r="B13" s="21" t="s">
        <v>35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7" ht="54.75" customHeight="1" x14ac:dyDescent="0.25">
      <c r="A14" s="2">
        <v>7</v>
      </c>
      <c r="B14" s="3" t="s">
        <v>26</v>
      </c>
      <c r="C14" s="2" t="s">
        <v>45</v>
      </c>
      <c r="D14" s="2" t="s">
        <v>45</v>
      </c>
      <c r="E14" s="2">
        <v>8.26</v>
      </c>
      <c r="F14" s="2" t="s">
        <v>45</v>
      </c>
      <c r="G14" s="2" t="s">
        <v>45</v>
      </c>
      <c r="H14" s="2" t="s">
        <v>45</v>
      </c>
      <c r="I14" s="2" t="s">
        <v>45</v>
      </c>
      <c r="J14" s="2">
        <v>9.2200000000000006</v>
      </c>
      <c r="K14" s="2" t="s">
        <v>45</v>
      </c>
      <c r="L14" s="2" t="s">
        <v>45</v>
      </c>
      <c r="M14" s="2" t="s">
        <v>45</v>
      </c>
      <c r="N14" s="2">
        <v>12.46</v>
      </c>
      <c r="O14" s="4">
        <f t="shared" ref="O14:O32" si="2">SUM(C14:N14)</f>
        <v>29.94</v>
      </c>
      <c r="P14" s="7">
        <v>35</v>
      </c>
      <c r="Q14" s="16">
        <f t="shared" ref="Q14:Q32" si="3">P14/12</f>
        <v>2.9166666666666665</v>
      </c>
    </row>
    <row r="15" spans="1:17" ht="42" customHeight="1" x14ac:dyDescent="0.25">
      <c r="A15" s="2">
        <v>8</v>
      </c>
      <c r="B15" s="9" t="s">
        <v>22</v>
      </c>
      <c r="C15" s="2" t="s">
        <v>45</v>
      </c>
      <c r="D15" s="2" t="s">
        <v>45</v>
      </c>
      <c r="E15" s="2" t="s">
        <v>45</v>
      </c>
      <c r="F15" s="2" t="s">
        <v>45</v>
      </c>
      <c r="G15" s="2" t="s">
        <v>45</v>
      </c>
      <c r="H15" s="2">
        <v>2.02</v>
      </c>
      <c r="I15" s="2">
        <v>3.84</v>
      </c>
      <c r="J15" s="2">
        <v>1.6</v>
      </c>
      <c r="K15" s="2" t="s">
        <v>45</v>
      </c>
      <c r="L15" s="2" t="s">
        <v>45</v>
      </c>
      <c r="M15" s="2" t="s">
        <v>45</v>
      </c>
      <c r="N15" s="2" t="s">
        <v>45</v>
      </c>
      <c r="O15" s="4">
        <f t="shared" si="2"/>
        <v>7.4599999999999991</v>
      </c>
      <c r="P15" s="7">
        <v>6</v>
      </c>
      <c r="Q15" s="16">
        <f t="shared" si="3"/>
        <v>0.5</v>
      </c>
    </row>
    <row r="16" spans="1:17" ht="32.1" customHeight="1" x14ac:dyDescent="0.25">
      <c r="A16" s="2">
        <v>9</v>
      </c>
      <c r="B16" s="9" t="s">
        <v>23</v>
      </c>
      <c r="C16" s="2">
        <v>0.96</v>
      </c>
      <c r="D16" s="2">
        <v>6.08</v>
      </c>
      <c r="E16" s="2" t="s">
        <v>45</v>
      </c>
      <c r="F16" s="2">
        <v>4.96</v>
      </c>
      <c r="G16" s="2">
        <v>2.56</v>
      </c>
      <c r="H16" s="6">
        <v>3.2</v>
      </c>
      <c r="I16" s="2">
        <v>3.34</v>
      </c>
      <c r="J16" s="6">
        <v>4.7</v>
      </c>
      <c r="K16" s="2">
        <v>1.68</v>
      </c>
      <c r="L16" s="2">
        <v>2.94</v>
      </c>
      <c r="M16" s="2">
        <v>4.8600000000000003</v>
      </c>
      <c r="N16" s="2">
        <v>2.12</v>
      </c>
      <c r="O16" s="4">
        <f t="shared" si="2"/>
        <v>37.4</v>
      </c>
      <c r="P16" s="7">
        <v>64.5</v>
      </c>
      <c r="Q16" s="16">
        <f t="shared" si="3"/>
        <v>5.375</v>
      </c>
    </row>
    <row r="17" spans="1:17" ht="52.5" customHeight="1" x14ac:dyDescent="0.25">
      <c r="A17" s="2">
        <v>10</v>
      </c>
      <c r="B17" s="9" t="s">
        <v>29</v>
      </c>
      <c r="C17" s="2" t="s">
        <v>45</v>
      </c>
      <c r="D17" s="2" t="s">
        <v>45</v>
      </c>
      <c r="E17" s="2">
        <v>0.6</v>
      </c>
      <c r="F17" s="2" t="s">
        <v>45</v>
      </c>
      <c r="G17" s="2" t="s">
        <v>45</v>
      </c>
      <c r="H17" s="2">
        <v>0.94</v>
      </c>
      <c r="I17" s="2" t="s">
        <v>45</v>
      </c>
      <c r="J17" s="2" t="s">
        <v>45</v>
      </c>
      <c r="K17" s="2">
        <v>0.92</v>
      </c>
      <c r="L17" s="2" t="s">
        <v>45</v>
      </c>
      <c r="M17" s="2" t="s">
        <v>45</v>
      </c>
      <c r="N17" s="2">
        <v>0.96</v>
      </c>
      <c r="O17" s="4">
        <f t="shared" si="2"/>
        <v>3.42</v>
      </c>
      <c r="P17" s="7">
        <v>5</v>
      </c>
      <c r="Q17" s="16">
        <f t="shared" si="3"/>
        <v>0.41666666666666669</v>
      </c>
    </row>
    <row r="18" spans="1:17" ht="53.25" customHeight="1" x14ac:dyDescent="0.25">
      <c r="A18" s="2">
        <v>11</v>
      </c>
      <c r="B18" s="9" t="s">
        <v>24</v>
      </c>
      <c r="C18" s="2" t="s">
        <v>45</v>
      </c>
      <c r="D18" s="2">
        <v>0.88</v>
      </c>
      <c r="E18" s="2" t="s">
        <v>45</v>
      </c>
      <c r="F18" s="2">
        <v>1</v>
      </c>
      <c r="G18" s="2" t="s">
        <v>45</v>
      </c>
      <c r="H18" s="2">
        <v>0.92</v>
      </c>
      <c r="I18" s="2" t="s">
        <v>45</v>
      </c>
      <c r="J18" s="2">
        <v>1.02</v>
      </c>
      <c r="K18" s="2" t="s">
        <v>45</v>
      </c>
      <c r="L18" s="2">
        <v>0.94</v>
      </c>
      <c r="M18" s="2">
        <v>0.82</v>
      </c>
      <c r="N18" s="2" t="s">
        <v>45</v>
      </c>
      <c r="O18" s="4">
        <f t="shared" si="2"/>
        <v>5.58</v>
      </c>
      <c r="P18" s="7">
        <v>5.8</v>
      </c>
      <c r="Q18" s="16">
        <f t="shared" si="3"/>
        <v>0.48333333333333334</v>
      </c>
    </row>
    <row r="19" spans="1:17" ht="52.5" customHeight="1" x14ac:dyDescent="0.25">
      <c r="A19" s="2">
        <v>12</v>
      </c>
      <c r="B19" s="9" t="s">
        <v>28</v>
      </c>
      <c r="C19" s="2" t="s">
        <v>45</v>
      </c>
      <c r="D19" s="2">
        <v>0.8</v>
      </c>
      <c r="E19" s="2">
        <v>0.68</v>
      </c>
      <c r="F19" s="2" t="s">
        <v>45</v>
      </c>
      <c r="G19" s="2" t="s">
        <v>45</v>
      </c>
      <c r="H19" s="2" t="s">
        <v>45</v>
      </c>
      <c r="I19" s="2">
        <v>0.64</v>
      </c>
      <c r="J19" s="2">
        <v>0.56000000000000005</v>
      </c>
      <c r="K19" s="2" t="s">
        <v>45</v>
      </c>
      <c r="L19" s="6">
        <v>0.6</v>
      </c>
      <c r="M19" s="6">
        <v>0.64</v>
      </c>
      <c r="N19" s="6" t="s">
        <v>45</v>
      </c>
      <c r="O19" s="4">
        <f t="shared" si="2"/>
        <v>3.9200000000000004</v>
      </c>
      <c r="P19" s="7">
        <v>6</v>
      </c>
      <c r="Q19" s="16">
        <f t="shared" si="3"/>
        <v>0.5</v>
      </c>
    </row>
    <row r="20" spans="1:17" ht="32.1" customHeight="1" x14ac:dyDescent="0.25">
      <c r="A20" s="2">
        <v>13</v>
      </c>
      <c r="B20" s="9" t="s">
        <v>30</v>
      </c>
      <c r="C20" s="2" t="s">
        <v>45</v>
      </c>
      <c r="D20" s="2" t="s">
        <v>45</v>
      </c>
      <c r="E20" s="2" t="s">
        <v>45</v>
      </c>
      <c r="F20" s="2" t="s">
        <v>45</v>
      </c>
      <c r="G20" s="2" t="s">
        <v>45</v>
      </c>
      <c r="H20" s="2">
        <v>0.02</v>
      </c>
      <c r="I20" s="2" t="s">
        <v>45</v>
      </c>
      <c r="J20" s="2" t="s">
        <v>45</v>
      </c>
      <c r="K20" s="2" t="s">
        <v>45</v>
      </c>
      <c r="L20" s="2" t="s">
        <v>45</v>
      </c>
      <c r="M20" s="2" t="s">
        <v>46</v>
      </c>
      <c r="N20" s="2" t="s">
        <v>45</v>
      </c>
      <c r="O20" s="4">
        <f t="shared" si="2"/>
        <v>0.02</v>
      </c>
      <c r="P20" s="7">
        <v>0.1</v>
      </c>
      <c r="Q20" s="16">
        <f t="shared" si="3"/>
        <v>8.3333333333333332E-3</v>
      </c>
    </row>
    <row r="21" spans="1:17" ht="32.1" customHeight="1" x14ac:dyDescent="0.25">
      <c r="A21" s="2">
        <v>14</v>
      </c>
      <c r="B21" s="10" t="s">
        <v>25</v>
      </c>
      <c r="C21" s="2" t="s">
        <v>45</v>
      </c>
      <c r="D21" s="2" t="s">
        <v>45</v>
      </c>
      <c r="E21" s="2">
        <v>1.58</v>
      </c>
      <c r="F21" s="2" t="s">
        <v>45</v>
      </c>
      <c r="G21" s="2" t="s">
        <v>45</v>
      </c>
      <c r="H21" s="2" t="s">
        <v>45</v>
      </c>
      <c r="I21" s="2">
        <v>1.38</v>
      </c>
      <c r="J21" s="2" t="s">
        <v>45</v>
      </c>
      <c r="K21" s="2" t="s">
        <v>45</v>
      </c>
      <c r="L21" s="2" t="s">
        <v>45</v>
      </c>
      <c r="M21" s="2">
        <v>1.48</v>
      </c>
      <c r="N21" s="2" t="s">
        <v>45</v>
      </c>
      <c r="O21" s="4">
        <f t="shared" si="2"/>
        <v>4.4399999999999995</v>
      </c>
      <c r="P21" s="7">
        <v>5.5</v>
      </c>
      <c r="Q21" s="16">
        <f t="shared" si="3"/>
        <v>0.45833333333333331</v>
      </c>
    </row>
    <row r="22" spans="1:17" ht="42" customHeight="1" x14ac:dyDescent="0.25">
      <c r="A22" s="2">
        <v>15</v>
      </c>
      <c r="B22" s="10" t="s">
        <v>33</v>
      </c>
      <c r="C22" s="2" t="s">
        <v>45</v>
      </c>
      <c r="D22" s="2" t="s">
        <v>45</v>
      </c>
      <c r="E22" s="2" t="s">
        <v>45</v>
      </c>
      <c r="F22" s="2" t="s">
        <v>45</v>
      </c>
      <c r="G22" s="2" t="s">
        <v>45</v>
      </c>
      <c r="H22" s="2" t="s">
        <v>45</v>
      </c>
      <c r="I22" s="2" t="s">
        <v>45</v>
      </c>
      <c r="J22" s="2" t="s">
        <v>45</v>
      </c>
      <c r="K22" s="2" t="s">
        <v>45</v>
      </c>
      <c r="L22" s="2" t="s">
        <v>45</v>
      </c>
      <c r="M22" s="2" t="s">
        <v>45</v>
      </c>
      <c r="N22" s="2" t="s">
        <v>45</v>
      </c>
      <c r="O22" s="4">
        <f t="shared" si="2"/>
        <v>0</v>
      </c>
      <c r="P22" s="7">
        <f t="shared" ref="P22:P31" si="4">O22*110/100</f>
        <v>0</v>
      </c>
      <c r="Q22" s="16">
        <f t="shared" si="3"/>
        <v>0</v>
      </c>
    </row>
    <row r="23" spans="1:17" ht="25.5" x14ac:dyDescent="0.25">
      <c r="A23" s="2">
        <v>16</v>
      </c>
      <c r="B23" s="10" t="s">
        <v>48</v>
      </c>
      <c r="C23" s="2" t="s">
        <v>45</v>
      </c>
      <c r="D23" s="2" t="s">
        <v>45</v>
      </c>
      <c r="E23" s="2" t="s">
        <v>45</v>
      </c>
      <c r="F23" s="2" t="s">
        <v>45</v>
      </c>
      <c r="G23" s="2" t="s">
        <v>45</v>
      </c>
      <c r="H23" s="2" t="s">
        <v>45</v>
      </c>
      <c r="I23" s="2" t="s">
        <v>45</v>
      </c>
      <c r="J23" s="2" t="s">
        <v>45</v>
      </c>
      <c r="K23" s="2">
        <v>6.06</v>
      </c>
      <c r="L23" s="2" t="s">
        <v>45</v>
      </c>
      <c r="M23" s="2" t="s">
        <v>45</v>
      </c>
      <c r="N23" s="2" t="s">
        <v>45</v>
      </c>
      <c r="O23" s="4">
        <f t="shared" si="2"/>
        <v>6.06</v>
      </c>
      <c r="P23" s="7">
        <v>3.5</v>
      </c>
      <c r="Q23" s="16">
        <f t="shared" si="3"/>
        <v>0.29166666666666669</v>
      </c>
    </row>
    <row r="24" spans="1:17" ht="42" customHeight="1" x14ac:dyDescent="0.25">
      <c r="A24" s="2">
        <v>17</v>
      </c>
      <c r="B24" s="9" t="s">
        <v>19</v>
      </c>
      <c r="C24" s="2" t="s">
        <v>45</v>
      </c>
      <c r="D24" s="2" t="s">
        <v>45</v>
      </c>
      <c r="E24" s="2" t="s">
        <v>45</v>
      </c>
      <c r="F24" s="2" t="s">
        <v>45</v>
      </c>
      <c r="G24" s="2">
        <v>0.04</v>
      </c>
      <c r="H24" s="2">
        <v>0.02</v>
      </c>
      <c r="I24" s="2">
        <v>0.04</v>
      </c>
      <c r="J24" s="2">
        <v>0.44</v>
      </c>
      <c r="K24" s="2">
        <v>0.38</v>
      </c>
      <c r="L24" s="2">
        <v>0.04</v>
      </c>
      <c r="M24" s="2" t="s">
        <v>46</v>
      </c>
      <c r="N24" s="2">
        <v>0.28000000000000003</v>
      </c>
      <c r="O24" s="4">
        <f t="shared" si="2"/>
        <v>1.2400000000000002</v>
      </c>
      <c r="P24" s="7">
        <v>0.88</v>
      </c>
      <c r="Q24" s="16">
        <f t="shared" si="3"/>
        <v>7.3333333333333334E-2</v>
      </c>
    </row>
    <row r="25" spans="1:17" ht="51" x14ac:dyDescent="0.25">
      <c r="A25" s="2">
        <v>18</v>
      </c>
      <c r="B25" s="9" t="s">
        <v>47</v>
      </c>
      <c r="C25" s="2" t="s">
        <v>45</v>
      </c>
      <c r="D25" s="2" t="s">
        <v>45</v>
      </c>
      <c r="E25" s="2" t="s">
        <v>45</v>
      </c>
      <c r="F25" s="2" t="s">
        <v>45</v>
      </c>
      <c r="G25" s="2" t="s">
        <v>45</v>
      </c>
      <c r="H25" s="2" t="s">
        <v>46</v>
      </c>
      <c r="I25" s="2">
        <v>0.8</v>
      </c>
      <c r="J25" s="2">
        <v>0.3</v>
      </c>
      <c r="K25" s="2">
        <v>0.6</v>
      </c>
      <c r="L25" s="2" t="s">
        <v>46</v>
      </c>
      <c r="M25" s="2" t="s">
        <v>45</v>
      </c>
      <c r="N25" s="2">
        <v>0.48</v>
      </c>
      <c r="O25" s="4">
        <f t="shared" si="2"/>
        <v>2.1800000000000002</v>
      </c>
      <c r="P25" s="7">
        <v>0.4</v>
      </c>
      <c r="Q25" s="16">
        <f t="shared" si="3"/>
        <v>3.3333333333333333E-2</v>
      </c>
    </row>
    <row r="26" spans="1:17" ht="42" customHeight="1" x14ac:dyDescent="0.25">
      <c r="A26" s="2">
        <v>19</v>
      </c>
      <c r="B26" s="9" t="s">
        <v>34</v>
      </c>
      <c r="C26" s="2" t="s">
        <v>45</v>
      </c>
      <c r="D26" s="2" t="s">
        <v>45</v>
      </c>
      <c r="E26" s="2" t="s">
        <v>45</v>
      </c>
      <c r="F26" s="2" t="s">
        <v>46</v>
      </c>
      <c r="G26" s="2" t="s">
        <v>45</v>
      </c>
      <c r="H26" s="2" t="s">
        <v>46</v>
      </c>
      <c r="I26" s="2" t="s">
        <v>45</v>
      </c>
      <c r="J26" s="2" t="s">
        <v>45</v>
      </c>
      <c r="K26" s="2" t="s">
        <v>46</v>
      </c>
      <c r="L26" s="2" t="s">
        <v>45</v>
      </c>
      <c r="M26" s="2" t="s">
        <v>45</v>
      </c>
      <c r="N26" s="2" t="s">
        <v>46</v>
      </c>
      <c r="O26" s="4">
        <f t="shared" si="2"/>
        <v>0</v>
      </c>
      <c r="P26" s="7">
        <v>2</v>
      </c>
      <c r="Q26" s="16">
        <f t="shared" si="3"/>
        <v>0.16666666666666666</v>
      </c>
    </row>
    <row r="27" spans="1:17" ht="91.5" customHeight="1" x14ac:dyDescent="0.25">
      <c r="A27" s="2">
        <v>20</v>
      </c>
      <c r="B27" s="3" t="s">
        <v>27</v>
      </c>
      <c r="C27" s="2" t="s">
        <v>45</v>
      </c>
      <c r="D27" s="2" t="s">
        <v>45</v>
      </c>
      <c r="E27" s="2" t="s">
        <v>45</v>
      </c>
      <c r="F27" s="2" t="s">
        <v>45</v>
      </c>
      <c r="G27" s="2" t="s">
        <v>45</v>
      </c>
      <c r="H27" s="2" t="s">
        <v>45</v>
      </c>
      <c r="I27" s="2" t="s">
        <v>45</v>
      </c>
      <c r="J27" s="2" t="s">
        <v>45</v>
      </c>
      <c r="K27" s="2" t="s">
        <v>45</v>
      </c>
      <c r="L27" s="2">
        <v>0.04</v>
      </c>
      <c r="M27" s="2" t="s">
        <v>45</v>
      </c>
      <c r="N27" s="2" t="s">
        <v>45</v>
      </c>
      <c r="O27" s="4">
        <f t="shared" si="2"/>
        <v>0.04</v>
      </c>
      <c r="P27" s="7">
        <v>0.4</v>
      </c>
      <c r="Q27" s="16">
        <f t="shared" si="3"/>
        <v>3.3333333333333333E-2</v>
      </c>
    </row>
    <row r="28" spans="1:17" ht="108.75" customHeight="1" x14ac:dyDescent="0.25">
      <c r="A28" s="2">
        <v>21</v>
      </c>
      <c r="B28" s="3" t="s">
        <v>16</v>
      </c>
      <c r="C28" s="2">
        <v>0.26</v>
      </c>
      <c r="D28" s="2">
        <v>0.32</v>
      </c>
      <c r="E28" s="2">
        <v>0.14000000000000001</v>
      </c>
      <c r="F28" s="2" t="s">
        <v>45</v>
      </c>
      <c r="G28" s="2" t="s">
        <v>45</v>
      </c>
      <c r="H28" s="2">
        <v>0.42</v>
      </c>
      <c r="I28" s="2" t="s">
        <v>45</v>
      </c>
      <c r="J28" s="2" t="s">
        <v>45</v>
      </c>
      <c r="K28" s="2" t="s">
        <v>45</v>
      </c>
      <c r="L28" s="2" t="s">
        <v>45</v>
      </c>
      <c r="M28" s="2" t="s">
        <v>45</v>
      </c>
      <c r="N28" s="2" t="s">
        <v>45</v>
      </c>
      <c r="O28" s="4">
        <f t="shared" si="2"/>
        <v>1.1400000000000001</v>
      </c>
      <c r="P28" s="7">
        <v>1.8</v>
      </c>
      <c r="Q28" s="16">
        <f t="shared" si="3"/>
        <v>0.15</v>
      </c>
    </row>
    <row r="29" spans="1:17" ht="32.1" customHeight="1" x14ac:dyDescent="0.25">
      <c r="A29" s="2">
        <v>22</v>
      </c>
      <c r="B29" s="9" t="s">
        <v>31</v>
      </c>
      <c r="C29" s="2" t="s">
        <v>45</v>
      </c>
      <c r="D29" s="2" t="s">
        <v>45</v>
      </c>
      <c r="E29" s="2" t="s">
        <v>45</v>
      </c>
      <c r="F29" s="2" t="s">
        <v>45</v>
      </c>
      <c r="G29" s="2" t="s">
        <v>45</v>
      </c>
      <c r="H29" s="2" t="s">
        <v>45</v>
      </c>
      <c r="I29" s="2" t="s">
        <v>46</v>
      </c>
      <c r="J29" s="2" t="s">
        <v>45</v>
      </c>
      <c r="K29" s="2" t="s">
        <v>46</v>
      </c>
      <c r="L29" s="2" t="s">
        <v>45</v>
      </c>
      <c r="M29" s="2" t="s">
        <v>45</v>
      </c>
      <c r="N29" s="2" t="s">
        <v>45</v>
      </c>
      <c r="O29" s="4">
        <f t="shared" si="2"/>
        <v>0</v>
      </c>
      <c r="P29" s="7">
        <v>0.1</v>
      </c>
      <c r="Q29" s="16">
        <f t="shared" si="3"/>
        <v>8.3333333333333332E-3</v>
      </c>
    </row>
    <row r="30" spans="1:17" ht="25.5" x14ac:dyDescent="0.25">
      <c r="A30" s="2">
        <v>23</v>
      </c>
      <c r="B30" s="9" t="s">
        <v>38</v>
      </c>
      <c r="C30" s="2" t="s">
        <v>45</v>
      </c>
      <c r="D30" s="2">
        <v>1.18</v>
      </c>
      <c r="E30" s="2" t="s">
        <v>45</v>
      </c>
      <c r="F30" s="2" t="s">
        <v>45</v>
      </c>
      <c r="G30" s="2" t="s">
        <v>45</v>
      </c>
      <c r="H30" s="2">
        <v>1.22</v>
      </c>
      <c r="I30" s="2">
        <v>0.94</v>
      </c>
      <c r="J30" s="2" t="s">
        <v>45</v>
      </c>
      <c r="K30" s="2">
        <v>1.78</v>
      </c>
      <c r="L30" s="2" t="s">
        <v>45</v>
      </c>
      <c r="M30" s="2">
        <v>1.68</v>
      </c>
      <c r="N30" s="2">
        <v>0.96</v>
      </c>
      <c r="O30" s="4">
        <f t="shared" si="2"/>
        <v>7.76</v>
      </c>
      <c r="P30" s="7">
        <v>5.6</v>
      </c>
      <c r="Q30" s="16">
        <f t="shared" si="3"/>
        <v>0.46666666666666662</v>
      </c>
    </row>
    <row r="31" spans="1:17" ht="67.5" customHeight="1" x14ac:dyDescent="0.25">
      <c r="A31" s="2">
        <v>24</v>
      </c>
      <c r="B31" s="3" t="s">
        <v>32</v>
      </c>
      <c r="C31" s="2" t="s">
        <v>45</v>
      </c>
      <c r="D31" s="2" t="s">
        <v>45</v>
      </c>
      <c r="E31" s="2" t="s">
        <v>45</v>
      </c>
      <c r="F31" s="2" t="s">
        <v>45</v>
      </c>
      <c r="G31" s="2" t="s">
        <v>45</v>
      </c>
      <c r="H31" s="2" t="s">
        <v>45</v>
      </c>
      <c r="I31" s="2" t="s">
        <v>45</v>
      </c>
      <c r="J31" s="2" t="s">
        <v>45</v>
      </c>
      <c r="K31" s="2" t="s">
        <v>45</v>
      </c>
      <c r="L31" s="2" t="s">
        <v>45</v>
      </c>
      <c r="M31" s="2" t="s">
        <v>45</v>
      </c>
      <c r="N31" s="2" t="s">
        <v>45</v>
      </c>
      <c r="O31" s="4">
        <f t="shared" si="2"/>
        <v>0</v>
      </c>
      <c r="P31" s="7">
        <f t="shared" si="4"/>
        <v>0</v>
      </c>
      <c r="Q31" s="19">
        <f t="shared" si="3"/>
        <v>0</v>
      </c>
    </row>
    <row r="32" spans="1:17" ht="38.25" x14ac:dyDescent="0.25">
      <c r="A32" s="2">
        <v>25</v>
      </c>
      <c r="B32" s="3" t="s">
        <v>49</v>
      </c>
      <c r="C32" s="2" t="s">
        <v>45</v>
      </c>
      <c r="D32" s="2" t="s">
        <v>45</v>
      </c>
      <c r="E32" s="2" t="s">
        <v>46</v>
      </c>
      <c r="F32" s="2" t="s">
        <v>45</v>
      </c>
      <c r="G32" s="2" t="s">
        <v>45</v>
      </c>
      <c r="H32" s="2" t="s">
        <v>45</v>
      </c>
      <c r="I32" s="2" t="s">
        <v>45</v>
      </c>
      <c r="J32" s="2" t="s">
        <v>45</v>
      </c>
      <c r="K32" s="2" t="s">
        <v>45</v>
      </c>
      <c r="L32" s="2">
        <v>0.16</v>
      </c>
      <c r="M32" s="2" t="s">
        <v>45</v>
      </c>
      <c r="N32" s="2">
        <v>0.18</v>
      </c>
      <c r="O32" s="4">
        <f t="shared" si="2"/>
        <v>0.33999999999999997</v>
      </c>
      <c r="P32" s="7">
        <v>2.1</v>
      </c>
      <c r="Q32" s="19">
        <f t="shared" si="3"/>
        <v>0.17500000000000002</v>
      </c>
    </row>
    <row r="33" spans="1:16" x14ac:dyDescent="0.25">
      <c r="A33" s="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20"/>
    </row>
    <row r="34" spans="1:16" x14ac:dyDescent="0.25">
      <c r="A34" s="8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5">
      <c r="A35" s="8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5">
      <c r="A36" s="8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5">
      <c r="A37" s="8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5">
      <c r="A38" s="8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5">
      <c r="A39" s="8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8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8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8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8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8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8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5">
      <c r="A46" s="8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5">
      <c r="A47" s="8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8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5">
      <c r="A49" s="8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5">
      <c r="A50" s="8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5">
      <c r="A51" s="8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5">
      <c r="A52" s="8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5">
      <c r="A53" s="8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</sheetData>
  <mergeCells count="5">
    <mergeCell ref="B13:Q13"/>
    <mergeCell ref="O2:O4"/>
    <mergeCell ref="P2:P4"/>
    <mergeCell ref="Q2:Q4"/>
    <mergeCell ref="B4:L4"/>
  </mergeCells>
  <pageMargins left="0.7" right="0.7" top="0.75" bottom="0.75" header="0.3" footer="0.3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 do przetargu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Wiszniewski WCD Optima</dc:creator>
  <cp:lastModifiedBy>Promocja</cp:lastModifiedBy>
  <cp:lastPrinted>2020-05-22T06:07:53Z</cp:lastPrinted>
  <dcterms:created xsi:type="dcterms:W3CDTF">2019-07-08T08:13:19Z</dcterms:created>
  <dcterms:modified xsi:type="dcterms:W3CDTF">2022-11-17T13:46:01Z</dcterms:modified>
</cp:coreProperties>
</file>